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19440" windowHeight="10170"/>
  </bookViews>
  <sheets>
    <sheet name="Результат" sheetId="1" r:id="rId1"/>
  </sheets>
  <calcPr calcId="144525"/>
</workbook>
</file>

<file path=xl/calcChain.xml><?xml version="1.0" encoding="utf-8"?>
<calcChain xmlns="http://schemas.openxmlformats.org/spreadsheetml/2006/main">
  <c r="L24" i="1" l="1"/>
  <c r="O24" i="1"/>
  <c r="I24" i="1"/>
  <c r="R25" i="1"/>
  <c r="R17" i="1" l="1"/>
  <c r="R18" i="1"/>
  <c r="R19" i="1"/>
  <c r="R20" i="1"/>
  <c r="R21" i="1"/>
  <c r="R23" i="1"/>
  <c r="R26" i="1"/>
  <c r="R27" i="1"/>
  <c r="R29" i="1"/>
  <c r="R30" i="1"/>
  <c r="R31" i="1"/>
  <c r="R34" i="1"/>
  <c r="R35" i="1"/>
  <c r="R36" i="1"/>
  <c r="R37" i="1"/>
  <c r="R39" i="1"/>
  <c r="R40" i="1"/>
  <c r="R42" i="1"/>
  <c r="R43" i="1"/>
  <c r="R44" i="1"/>
  <c r="R45" i="1"/>
  <c r="R46" i="1"/>
  <c r="R48" i="1"/>
  <c r="R49" i="1"/>
  <c r="R51" i="1"/>
  <c r="R52" i="1"/>
  <c r="R53" i="1"/>
  <c r="R55" i="1"/>
  <c r="R57" i="1"/>
  <c r="R59" i="1"/>
  <c r="R60" i="1"/>
  <c r="L58" i="1"/>
  <c r="O58" i="1"/>
  <c r="I58" i="1"/>
  <c r="L56" i="1"/>
  <c r="O56" i="1"/>
  <c r="I56" i="1"/>
  <c r="L54" i="1"/>
  <c r="O54" i="1"/>
  <c r="I54" i="1"/>
  <c r="L50" i="1"/>
  <c r="O50" i="1"/>
  <c r="I50" i="1"/>
  <c r="L47" i="1"/>
  <c r="O47" i="1"/>
  <c r="I47" i="1"/>
  <c r="L41" i="1"/>
  <c r="O41" i="1"/>
  <c r="I41" i="1"/>
  <c r="L38" i="1"/>
  <c r="O38" i="1"/>
  <c r="I38" i="1"/>
  <c r="L33" i="1"/>
  <c r="O33" i="1"/>
  <c r="I33" i="1"/>
  <c r="L28" i="1"/>
  <c r="O28" i="1"/>
  <c r="I28" i="1"/>
  <c r="L22" i="1"/>
  <c r="O22" i="1"/>
  <c r="I22" i="1"/>
  <c r="L16" i="1"/>
  <c r="O16" i="1"/>
  <c r="I16" i="1"/>
  <c r="R58" i="1" l="1"/>
  <c r="R56" i="1"/>
  <c r="R54" i="1"/>
  <c r="R50" i="1"/>
  <c r="R47" i="1"/>
  <c r="R41" i="1"/>
  <c r="R38" i="1"/>
  <c r="R33" i="1"/>
  <c r="R28" i="1"/>
  <c r="R24" i="1"/>
  <c r="O61" i="1"/>
  <c r="R22" i="1"/>
  <c r="R16" i="1"/>
  <c r="L61" i="1"/>
  <c r="I61" i="1"/>
  <c r="R61" i="1" l="1"/>
</calcChain>
</file>

<file path=xl/sharedStrings.xml><?xml version="1.0" encoding="utf-8"?>
<sst xmlns="http://schemas.openxmlformats.org/spreadsheetml/2006/main" count="142" uniqueCount="77">
  <si>
    <t>Наименование</t>
  </si>
  <si>
    <t>Код раздела</t>
  </si>
  <si>
    <t>Код подраздела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</si>
  <si>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</si>
  <si>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</si>
  <si>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</si>
  <si>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</si>
  <si>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</si>
  <si>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</si>
  <si>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</si>
  <si>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</si>
  <si>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</si>
  <si>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</si>
  <si>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</si>
  <si>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</si>
  <si>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</si>
  <si>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</si>
  <si>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</si>
  <si>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</si>
  <si>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</si>
  <si>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</si>
  <si>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</si>
  <si>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</si>
  <si>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</si>
  <si>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</si>
  <si>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</si>
  <si>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</si>
  <si>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</si>
  <si>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09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</si>
  <si>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</si>
  <si>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</si>
  <si>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</si>
  <si>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</si>
  <si>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</si>
  <si>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</si>
  <si>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</si>
  <si>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</si>
  <si>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</si>
  <si>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</si>
  <si>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</si>
  <si>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</si>
  <si>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</si>
  <si>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</si>
  <si>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</si>
  <si>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</si>
  <si>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</si>
  <si>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</si>
  <si>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</si>
  <si>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</si>
  <si>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</si>
  <si>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</si>
  <si>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</si>
  <si>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</si>
  <si>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</si>
  <si>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</si>
  <si>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</si>
  <si>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</si>
  <si>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</si>
  <si>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</si>
  <si>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</si>
  <si>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                                                                         к решению Собрания представителей </t>
  </si>
  <si>
    <t xml:space="preserve">                                                                            муниципального образования</t>
  </si>
  <si>
    <t xml:space="preserve">                                                                      Суворовский район</t>
  </si>
  <si>
    <t>(тыс. рублей)</t>
  </si>
  <si>
    <t>Уточненная сводная бюджетная роспись</t>
  </si>
  <si>
    <t>Исполнено</t>
  </si>
  <si>
    <t>% исполнения</t>
  </si>
  <si>
    <t>ИТОГО:</t>
  </si>
  <si>
    <t>Код классификации</t>
  </si>
  <si>
    <t xml:space="preserve">                                                                                  Приложение 3</t>
  </si>
  <si>
    <r>
      <t xml:space="preserve">                                                                 </t>
    </r>
    <r>
      <rPr>
        <sz val="10"/>
        <color rgb="FF000000"/>
        <rFont val="Calibri"/>
        <family val="2"/>
        <charset val="204"/>
      </rPr>
      <t>«</t>
    </r>
    <r>
      <rPr>
        <sz val="10"/>
        <color rgb="FF000000"/>
        <rFont val="PT Astra Serif"/>
        <family val="1"/>
        <charset val="204"/>
      </rPr>
      <t>Об исполнении бюджета муниципального образования</t>
    </r>
  </si>
  <si>
    <r>
      <t xml:space="preserve">                                                                               от </t>
    </r>
    <r>
      <rPr>
        <sz val="10"/>
        <color rgb="FF000000"/>
        <rFont val="Calibri"/>
        <family val="2"/>
        <charset val="204"/>
      </rPr>
      <t>«______</t>
    </r>
    <r>
      <rPr>
        <sz val="9.5"/>
        <color rgb="FF000000"/>
        <rFont val="Calibri"/>
        <family val="2"/>
        <charset val="204"/>
      </rPr>
      <t>»</t>
    </r>
    <r>
      <rPr>
        <sz val="10"/>
        <color rgb="FF000000"/>
        <rFont val="PT Astra Serif"/>
        <family val="1"/>
        <charset val="204"/>
      </rPr>
      <t xml:space="preserve"> ______________№ ______</t>
    </r>
  </si>
  <si>
    <t>__________________________________</t>
  </si>
  <si>
    <r>
      <t xml:space="preserve">                                                                    Суворовский район за 2024 год</t>
    </r>
    <r>
      <rPr>
        <sz val="10"/>
        <color rgb="FF000000"/>
        <rFont val="Calibri"/>
        <family val="2"/>
        <charset val="204"/>
      </rPr>
      <t>»</t>
    </r>
  </si>
  <si>
    <t xml:space="preserve">Исполнение расходов бюджета муниципального образования Суворовский район                                                                                                                                                                                                                                           по разделам, подразделам классификации расходов бюджета муниципального образования Суворовский район за 2024 год                                                                                                                                                                                                             </t>
  </si>
  <si>
    <t>Утверждено решением Собрания представителей муниципального образования Суворовский район на 2024 год и на плановый период 2025 и 2026 годов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</si>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</sst>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_ ;[Red]\-#,##0.00000\ "/>
    <numFmt numFmtId="165" formatCode="#,##0.0_ ;[Red]\-#,##0.0\ "/>
  </numFmts>
  <fonts count="13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b/>
      <sz val="8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Calibri"/>
      <family val="2"/>
      <charset val="204"/>
    </font>
    <font>
      <sz val="9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b/>
      <sz val="11"/>
      <color indexed="8"/>
      <name val="PT Astra Serif"/>
      <family val="1"/>
      <charset val="204"/>
    </font>
    <font>
      <sz val="9.5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NumberFormat="1" applyFont="1" applyBorder="1" applyAlignment="1"/>
    <xf numFmtId="0" fontId="7" fillId="0" borderId="0" xfId="0" applyNumberFormat="1" applyFont="1" applyBorder="1" applyAlignment="1"/>
    <xf numFmtId="0" fontId="3" fillId="0" borderId="0" xfId="0" applyNumberFormat="1" applyFont="1" applyBorder="1" applyAlignment="1"/>
    <xf numFmtId="0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/>
    <xf numFmtId="0" fontId="4" fillId="0" borderId="1" xfId="0" applyNumberFormat="1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/>
    </xf>
    <xf numFmtId="164" fontId="9" fillId="0" borderId="8" xfId="0" applyNumberFormat="1" applyFont="1" applyBorder="1" applyAlignment="1">
      <alignment horizontal="right" vertical="center"/>
    </xf>
    <xf numFmtId="164" fontId="9" fillId="0" borderId="9" xfId="0" applyNumberFormat="1" applyFont="1" applyBorder="1" applyAlignment="1">
      <alignment horizontal="right" vertical="center"/>
    </xf>
    <xf numFmtId="164" fontId="9" fillId="0" borderId="10" xfId="0" applyNumberFormat="1" applyFont="1" applyBorder="1" applyAlignment="1">
      <alignment horizontal="right" vertical="center"/>
    </xf>
    <xf numFmtId="165" fontId="9" fillId="0" borderId="8" xfId="0" applyNumberFormat="1" applyFont="1" applyBorder="1" applyAlignment="1">
      <alignment horizontal="right" vertical="center"/>
    </xf>
    <xf numFmtId="165" fontId="9" fillId="0" borderId="9" xfId="0" applyNumberFormat="1" applyFont="1" applyBorder="1" applyAlignment="1">
      <alignment horizontal="right" vertical="center"/>
    </xf>
    <xf numFmtId="165" fontId="9" fillId="0" borderId="1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165" fontId="10" fillId="0" borderId="8" xfId="0" applyNumberFormat="1" applyFont="1" applyBorder="1" applyAlignment="1">
      <alignment horizontal="right" vertical="center"/>
    </xf>
    <xf numFmtId="165" fontId="10" fillId="0" borderId="9" xfId="0" applyNumberFormat="1" applyFont="1" applyBorder="1" applyAlignment="1">
      <alignment horizontal="right" vertical="center"/>
    </xf>
    <xf numFmtId="165" fontId="10" fillId="0" borderId="1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10" fillId="0" borderId="8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 vertical="center"/>
    </xf>
    <xf numFmtId="164" fontId="10" fillId="0" borderId="10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left" vertical="center" wrapText="1"/>
    </xf>
    <xf numFmtId="0" fontId="9" fillId="2" borderId="9" xfId="0" applyNumberFormat="1" applyFont="1" applyFill="1" applyBorder="1" applyAlignment="1">
      <alignment horizontal="left" vertical="center" wrapText="1"/>
    </xf>
    <xf numFmtId="0" fontId="9" fillId="2" borderId="10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0" fontId="1" fillId="0" borderId="3" xfId="0" applyFont="1" applyBorder="1" applyAlignment="1"/>
    <xf numFmtId="0" fontId="10" fillId="0" borderId="8" xfId="0" applyNumberFormat="1" applyFont="1" applyBorder="1" applyAlignment="1">
      <alignment horizontal="left" vertical="center"/>
    </xf>
    <xf numFmtId="0" fontId="10" fillId="0" borderId="9" xfId="0" applyNumberFormat="1" applyFont="1" applyBorder="1" applyAlignment="1">
      <alignment horizontal="left" vertical="center"/>
    </xf>
    <xf numFmtId="49" fontId="10" fillId="2" borderId="8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topLeftCell="A55" zoomScale="95" zoomScaleNormal="95" workbookViewId="0">
      <selection activeCell="I16" sqref="I16:K16"/>
    </sheetView>
  </sheetViews>
  <sheetFormatPr defaultRowHeight="15" x14ac:dyDescent="0.25"/>
  <cols>
    <col min="1" max="2" width="9.28515625" customWidth="1"/>
    <col min="3" max="3" width="7.28515625" customWidth="1"/>
    <col min="4" max="4" width="14.28515625" customWidth="1"/>
    <col min="5" max="5" width="8.5703125" customWidth="1"/>
    <col min="6" max="6" width="6.7109375" customWidth="1"/>
    <col min="7" max="7" width="2.28515625" customWidth="1"/>
    <col min="8" max="8" width="1.42578125" customWidth="1"/>
    <col min="9" max="9" width="4.28515625" customWidth="1"/>
    <col min="10" max="10" width="12.85546875" customWidth="1"/>
    <col min="11" max="11" width="2.85546875" customWidth="1"/>
    <col min="12" max="12" width="6.42578125" customWidth="1"/>
    <col min="13" max="13" width="6.7109375" customWidth="1"/>
    <col min="14" max="14" width="2.140625" customWidth="1"/>
    <col min="15" max="15" width="5.28515625" customWidth="1"/>
    <col min="16" max="16" width="3.42578125" customWidth="1"/>
    <col min="17" max="17" width="6.5703125" customWidth="1"/>
    <col min="18" max="18" width="4.7109375" customWidth="1"/>
    <col min="19" max="19" width="2.42578125" customWidth="1"/>
    <col min="20" max="20" width="4.5703125" customWidth="1"/>
  </cols>
  <sheetData>
    <row r="1" spans="1:20" ht="13.5" customHeight="1" x14ac:dyDescent="0.25">
      <c r="A1" s="17" t="s">
        <v>69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ht="12.75" customHeight="1" x14ac:dyDescent="0.25">
      <c r="A2" s="23" t="s">
        <v>60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2.75" customHeight="1" x14ac:dyDescent="0.25">
      <c r="A3" s="23" t="s">
        <v>61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2.75" customHeight="1" x14ac:dyDescent="0.25">
      <c r="A4" s="23" t="s">
        <v>62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 ht="12.75" customHeight="1" x14ac:dyDescent="0.25">
      <c r="A5" s="23" t="s">
        <v>71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2.75" customHeight="1" x14ac:dyDescent="0.25">
      <c r="A6" s="23" t="s">
        <v>70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ht="12.75" customHeight="1" x14ac:dyDescent="0.25">
      <c r="A7" s="23" t="s">
        <v>73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2.7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1"/>
      <c r="M8" s="1"/>
    </row>
    <row r="9" spans="1:20" ht="28.5" customHeight="1" x14ac:dyDescent="0.25">
      <c r="A9" s="21" t="s">
        <v>74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1:20" ht="11.2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20" ht="15" customHeight="1" x14ac:dyDescent="0.25">
      <c r="A11" s="2"/>
      <c r="B11" s="3"/>
      <c r="C11" s="3"/>
      <c r="D11" s="3"/>
      <c r="E11" s="3"/>
      <c r="F11" s="3"/>
      <c r="G11" s="3"/>
      <c r="H11" s="3"/>
      <c r="I11" s="50"/>
      <c r="J11" s="51"/>
      <c r="K11" s="51"/>
      <c r="O11" s="24" t="s">
        <v>63</v>
      </c>
      <c r="P11" s="24"/>
      <c r="Q11" s="24"/>
      <c r="R11" s="24"/>
      <c r="S11" s="24"/>
      <c r="T11" s="24"/>
    </row>
    <row r="12" spans="1:20" ht="4.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20" ht="27.75" customHeight="1" x14ac:dyDescent="0.25">
      <c r="A13" s="55" t="s">
        <v>0</v>
      </c>
      <c r="B13" s="56"/>
      <c r="C13" s="56"/>
      <c r="D13" s="57"/>
      <c r="E13" s="52" t="s">
        <v>68</v>
      </c>
      <c r="F13" s="53"/>
      <c r="G13" s="53"/>
      <c r="H13" s="53"/>
      <c r="I13" s="37" t="s">
        <v>75</v>
      </c>
      <c r="J13" s="29"/>
      <c r="K13" s="30"/>
      <c r="L13" s="37" t="s">
        <v>64</v>
      </c>
      <c r="M13" s="29"/>
      <c r="N13" s="30"/>
      <c r="O13" s="28" t="s">
        <v>65</v>
      </c>
      <c r="P13" s="29"/>
      <c r="Q13" s="30"/>
      <c r="R13" s="28" t="s">
        <v>66</v>
      </c>
      <c r="S13" s="29"/>
      <c r="T13" s="30"/>
    </row>
    <row r="14" spans="1:20" ht="87" customHeight="1" x14ac:dyDescent="0.25">
      <c r="A14" s="58"/>
      <c r="B14" s="59"/>
      <c r="C14" s="59"/>
      <c r="D14" s="60"/>
      <c r="E14" s="9" t="s">
        <v>1</v>
      </c>
      <c r="F14" s="31" t="s">
        <v>2</v>
      </c>
      <c r="G14" s="32"/>
      <c r="H14" s="33"/>
      <c r="I14" s="31"/>
      <c r="J14" s="32"/>
      <c r="K14" s="33"/>
      <c r="L14" s="31"/>
      <c r="M14" s="32"/>
      <c r="N14" s="33"/>
      <c r="O14" s="31"/>
      <c r="P14" s="32"/>
      <c r="Q14" s="33"/>
      <c r="R14" s="31"/>
      <c r="S14" s="32"/>
      <c r="T14" s="33"/>
    </row>
    <row r="15" spans="1:20" ht="12" customHeight="1" x14ac:dyDescent="0.25">
      <c r="A15" s="34">
        <v>1</v>
      </c>
      <c r="B15" s="35"/>
      <c r="C15" s="35"/>
      <c r="D15" s="36"/>
      <c r="E15" s="7">
        <v>2</v>
      </c>
      <c r="F15" s="34">
        <v>3</v>
      </c>
      <c r="G15" s="35"/>
      <c r="H15" s="36"/>
      <c r="I15" s="34">
        <v>4</v>
      </c>
      <c r="J15" s="35"/>
      <c r="K15" s="36"/>
      <c r="L15" s="34">
        <v>5</v>
      </c>
      <c r="M15" s="35"/>
      <c r="N15" s="36"/>
      <c r="O15" s="34">
        <v>6</v>
      </c>
      <c r="P15" s="35"/>
      <c r="Q15" s="36"/>
      <c r="R15" s="34">
        <v>7</v>
      </c>
      <c r="S15" s="35"/>
      <c r="T15" s="36"/>
    </row>
    <row r="16" spans="1:20" ht="12.75" customHeight="1" x14ac:dyDescent="0.25">
      <c r="A16" s="38" t="s">
        <v>3</v>
      </c>
      <c r="B16" s="39"/>
      <c r="C16" s="39"/>
      <c r="D16" s="40"/>
      <c r="E16" s="8" t="s">
        <v>4</v>
      </c>
      <c r="F16" s="47"/>
      <c r="G16" s="48"/>
      <c r="H16" s="49"/>
      <c r="I16" s="11">
        <f>I17+I18+I19+I20+I21</f>
        <v>93405.692139999999</v>
      </c>
      <c r="J16" s="12"/>
      <c r="K16" s="13"/>
      <c r="L16" s="11">
        <f t="shared" ref="L16" si="0">L17+L18+L19+L20+L21</f>
        <v>93405.692139999999</v>
      </c>
      <c r="M16" s="12"/>
      <c r="N16" s="13"/>
      <c r="O16" s="11">
        <f t="shared" ref="O16" si="1">O17+O18+O19+O20+O21</f>
        <v>89492.599569999991</v>
      </c>
      <c r="P16" s="12"/>
      <c r="Q16" s="13"/>
      <c r="R16" s="14">
        <f>O16/L16*100</f>
        <v>95.810648708501716</v>
      </c>
      <c r="S16" s="15"/>
      <c r="T16" s="16"/>
    </row>
    <row r="17" spans="1:20" ht="51" customHeight="1" x14ac:dyDescent="0.25">
      <c r="A17" s="38" t="s">
        <v>5</v>
      </c>
      <c r="B17" s="39"/>
      <c r="C17" s="39"/>
      <c r="D17" s="40"/>
      <c r="E17" s="8" t="s">
        <v>4</v>
      </c>
      <c r="F17" s="41" t="s">
        <v>6</v>
      </c>
      <c r="G17" s="42"/>
      <c r="H17" s="43"/>
      <c r="I17" s="11">
        <v>45652.886489999997</v>
      </c>
      <c r="J17" s="12"/>
      <c r="K17" s="13"/>
      <c r="L17" s="11">
        <v>45652.886489999997</v>
      </c>
      <c r="M17" s="12"/>
      <c r="N17" s="13"/>
      <c r="O17" s="11">
        <v>44410.286509999998</v>
      </c>
      <c r="P17" s="12"/>
      <c r="Q17" s="13"/>
      <c r="R17" s="14">
        <f t="shared" ref="R17:R61" si="2">O17/L17*100</f>
        <v>97.278156814307494</v>
      </c>
      <c r="S17" s="15"/>
      <c r="T17" s="16"/>
    </row>
    <row r="18" spans="1:20" ht="13.5" customHeight="1" x14ac:dyDescent="0.25">
      <c r="A18" s="38" t="s">
        <v>7</v>
      </c>
      <c r="B18" s="39"/>
      <c r="C18" s="39"/>
      <c r="D18" s="40"/>
      <c r="E18" s="8" t="s">
        <v>4</v>
      </c>
      <c r="F18" s="41" t="s">
        <v>8</v>
      </c>
      <c r="G18" s="42"/>
      <c r="H18" s="43"/>
      <c r="I18" s="11">
        <v>9.7490400000000008</v>
      </c>
      <c r="J18" s="12"/>
      <c r="K18" s="13"/>
      <c r="L18" s="11">
        <v>9.7490400000000008</v>
      </c>
      <c r="M18" s="12"/>
      <c r="N18" s="13"/>
      <c r="O18" s="11">
        <v>9.7490400000000008</v>
      </c>
      <c r="P18" s="12"/>
      <c r="Q18" s="13"/>
      <c r="R18" s="14">
        <f t="shared" si="2"/>
        <v>100</v>
      </c>
      <c r="S18" s="15"/>
      <c r="T18" s="16"/>
    </row>
    <row r="19" spans="1:20" ht="34.5" customHeight="1" x14ac:dyDescent="0.25">
      <c r="A19" s="38" t="s">
        <v>9</v>
      </c>
      <c r="B19" s="39"/>
      <c r="C19" s="39"/>
      <c r="D19" s="40"/>
      <c r="E19" s="8" t="s">
        <v>4</v>
      </c>
      <c r="F19" s="41" t="s">
        <v>10</v>
      </c>
      <c r="G19" s="42"/>
      <c r="H19" s="43"/>
      <c r="I19" s="11">
        <v>12301.57121</v>
      </c>
      <c r="J19" s="12"/>
      <c r="K19" s="13"/>
      <c r="L19" s="11">
        <v>12301.57121</v>
      </c>
      <c r="M19" s="12"/>
      <c r="N19" s="13"/>
      <c r="O19" s="11">
        <v>12281.77738</v>
      </c>
      <c r="P19" s="12"/>
      <c r="Q19" s="13"/>
      <c r="R19" s="14">
        <f t="shared" si="2"/>
        <v>99.839095106941215</v>
      </c>
      <c r="S19" s="15"/>
      <c r="T19" s="16"/>
    </row>
    <row r="20" spans="1:20" ht="15" customHeight="1" x14ac:dyDescent="0.25">
      <c r="A20" s="38" t="s">
        <v>11</v>
      </c>
      <c r="B20" s="39"/>
      <c r="C20" s="39"/>
      <c r="D20" s="40"/>
      <c r="E20" s="8" t="s">
        <v>4</v>
      </c>
      <c r="F20" s="41" t="s">
        <v>12</v>
      </c>
      <c r="G20" s="42"/>
      <c r="H20" s="43"/>
      <c r="I20" s="11">
        <v>454.90499999999997</v>
      </c>
      <c r="J20" s="12"/>
      <c r="K20" s="13"/>
      <c r="L20" s="11">
        <v>454.90499999999997</v>
      </c>
      <c r="M20" s="12"/>
      <c r="N20" s="13"/>
      <c r="O20" s="11">
        <v>0</v>
      </c>
      <c r="P20" s="12"/>
      <c r="Q20" s="13"/>
      <c r="R20" s="14">
        <f t="shared" si="2"/>
        <v>0</v>
      </c>
      <c r="S20" s="15"/>
      <c r="T20" s="16"/>
    </row>
    <row r="21" spans="1:20" ht="15" customHeight="1" x14ac:dyDescent="0.25">
      <c r="A21" s="38" t="s">
        <v>13</v>
      </c>
      <c r="B21" s="39"/>
      <c r="C21" s="39"/>
      <c r="D21" s="40"/>
      <c r="E21" s="8" t="s">
        <v>4</v>
      </c>
      <c r="F21" s="41" t="s">
        <v>14</v>
      </c>
      <c r="G21" s="42"/>
      <c r="H21" s="43"/>
      <c r="I21" s="11">
        <v>34986.580399999999</v>
      </c>
      <c r="J21" s="12"/>
      <c r="K21" s="13"/>
      <c r="L21" s="11">
        <v>34986.580399999999</v>
      </c>
      <c r="M21" s="12"/>
      <c r="N21" s="13"/>
      <c r="O21" s="11">
        <v>32790.786639999998</v>
      </c>
      <c r="P21" s="12"/>
      <c r="Q21" s="13"/>
      <c r="R21" s="14">
        <f t="shared" si="2"/>
        <v>93.723897177444641</v>
      </c>
      <c r="S21" s="15"/>
      <c r="T21" s="16"/>
    </row>
    <row r="22" spans="1:20" ht="15" customHeight="1" x14ac:dyDescent="0.25">
      <c r="A22" s="38" t="s">
        <v>15</v>
      </c>
      <c r="B22" s="39"/>
      <c r="C22" s="39"/>
      <c r="D22" s="40"/>
      <c r="E22" s="8" t="s">
        <v>16</v>
      </c>
      <c r="F22" s="47"/>
      <c r="G22" s="48"/>
      <c r="H22" s="49"/>
      <c r="I22" s="11">
        <f>I23</f>
        <v>863.89948000000004</v>
      </c>
      <c r="J22" s="12"/>
      <c r="K22" s="13"/>
      <c r="L22" s="11">
        <f t="shared" ref="L22" si="3">L23</f>
        <v>863.89948000000004</v>
      </c>
      <c r="M22" s="12"/>
      <c r="N22" s="13"/>
      <c r="O22" s="11">
        <f t="shared" ref="O22" si="4">O23</f>
        <v>863.89948000000004</v>
      </c>
      <c r="P22" s="12"/>
      <c r="Q22" s="13"/>
      <c r="R22" s="14">
        <f t="shared" si="2"/>
        <v>100</v>
      </c>
      <c r="S22" s="15"/>
      <c r="T22" s="16"/>
    </row>
    <row r="23" spans="1:20" ht="15" customHeight="1" x14ac:dyDescent="0.25">
      <c r="A23" s="38" t="s">
        <v>17</v>
      </c>
      <c r="B23" s="39"/>
      <c r="C23" s="39"/>
      <c r="D23" s="40"/>
      <c r="E23" s="8" t="s">
        <v>16</v>
      </c>
      <c r="F23" s="41" t="s">
        <v>18</v>
      </c>
      <c r="G23" s="42"/>
      <c r="H23" s="43"/>
      <c r="I23" s="11">
        <v>863.89948000000004</v>
      </c>
      <c r="J23" s="12"/>
      <c r="K23" s="13"/>
      <c r="L23" s="11">
        <v>863.89948000000004</v>
      </c>
      <c r="M23" s="12"/>
      <c r="N23" s="13"/>
      <c r="O23" s="11">
        <v>863.89948000000004</v>
      </c>
      <c r="P23" s="12"/>
      <c r="Q23" s="13"/>
      <c r="R23" s="14">
        <f t="shared" si="2"/>
        <v>100</v>
      </c>
      <c r="S23" s="15"/>
      <c r="T23" s="16"/>
    </row>
    <row r="24" spans="1:20" ht="24.75" customHeight="1" x14ac:dyDescent="0.25">
      <c r="A24" s="38" t="s">
        <v>19</v>
      </c>
      <c r="B24" s="39"/>
      <c r="C24" s="39"/>
      <c r="D24" s="40"/>
      <c r="E24" s="8" t="s">
        <v>18</v>
      </c>
      <c r="F24" s="47"/>
      <c r="G24" s="48"/>
      <c r="H24" s="49"/>
      <c r="I24" s="11">
        <f>I25+I26+I27</f>
        <v>8584.0399800000014</v>
      </c>
      <c r="J24" s="12"/>
      <c r="K24" s="13"/>
      <c r="L24" s="11">
        <f t="shared" ref="L24" si="5">L25+L26+L27</f>
        <v>8584.0399800000014</v>
      </c>
      <c r="M24" s="12"/>
      <c r="N24" s="13"/>
      <c r="O24" s="11">
        <f t="shared" ref="O24" si="6">O25+O26+O27</f>
        <v>8471.3901300000016</v>
      </c>
      <c r="P24" s="12"/>
      <c r="Q24" s="13"/>
      <c r="R24" s="14">
        <f t="shared" si="2"/>
        <v>98.68768260326766</v>
      </c>
      <c r="S24" s="15"/>
      <c r="T24" s="16"/>
    </row>
    <row r="25" spans="1:20" ht="24.75" customHeight="1" x14ac:dyDescent="0.25">
      <c r="A25" s="38" t="s">
        <v>76</v>
      </c>
      <c r="B25" s="39"/>
      <c r="C25" s="39"/>
      <c r="D25" s="40"/>
      <c r="E25" s="8" t="s">
        <v>18</v>
      </c>
      <c r="F25" s="41" t="s">
        <v>28</v>
      </c>
      <c r="G25" s="42"/>
      <c r="H25" s="10"/>
      <c r="I25" s="11">
        <v>1833.28234</v>
      </c>
      <c r="J25" s="12"/>
      <c r="K25" s="13"/>
      <c r="L25" s="11">
        <v>1833.28234</v>
      </c>
      <c r="M25" s="12"/>
      <c r="N25" s="13"/>
      <c r="O25" s="11">
        <v>1833.19568</v>
      </c>
      <c r="P25" s="12"/>
      <c r="Q25" s="13"/>
      <c r="R25" s="14">
        <f t="shared" ref="R25" si="7">O25/L25*100</f>
        <v>99.995272959428604</v>
      </c>
      <c r="S25" s="15"/>
      <c r="T25" s="16"/>
    </row>
    <row r="26" spans="1:20" ht="34.5" customHeight="1" x14ac:dyDescent="0.25">
      <c r="A26" s="38" t="s">
        <v>20</v>
      </c>
      <c r="B26" s="39"/>
      <c r="C26" s="39"/>
      <c r="D26" s="40"/>
      <c r="E26" s="8" t="s">
        <v>18</v>
      </c>
      <c r="F26" s="41" t="s">
        <v>21</v>
      </c>
      <c r="G26" s="42"/>
      <c r="H26" s="43"/>
      <c r="I26" s="11">
        <v>6703.05764</v>
      </c>
      <c r="J26" s="12"/>
      <c r="K26" s="13"/>
      <c r="L26" s="11">
        <v>6703.05764</v>
      </c>
      <c r="M26" s="12"/>
      <c r="N26" s="13"/>
      <c r="O26" s="11">
        <v>6590.4944500000001</v>
      </c>
      <c r="P26" s="12"/>
      <c r="Q26" s="13"/>
      <c r="R26" s="14">
        <f t="shared" si="2"/>
        <v>98.320718751868</v>
      </c>
      <c r="S26" s="15"/>
      <c r="T26" s="16"/>
    </row>
    <row r="27" spans="1:20" ht="27.75" customHeight="1" x14ac:dyDescent="0.25">
      <c r="A27" s="38" t="s">
        <v>22</v>
      </c>
      <c r="B27" s="39"/>
      <c r="C27" s="39"/>
      <c r="D27" s="40"/>
      <c r="E27" s="8" t="s">
        <v>18</v>
      </c>
      <c r="F27" s="41" t="s">
        <v>23</v>
      </c>
      <c r="G27" s="42"/>
      <c r="H27" s="43"/>
      <c r="I27" s="11">
        <v>47.7</v>
      </c>
      <c r="J27" s="12"/>
      <c r="K27" s="13"/>
      <c r="L27" s="11">
        <v>47.7</v>
      </c>
      <c r="M27" s="12"/>
      <c r="N27" s="13"/>
      <c r="O27" s="11">
        <v>47.7</v>
      </c>
      <c r="P27" s="12"/>
      <c r="Q27" s="13"/>
      <c r="R27" s="14">
        <f t="shared" si="2"/>
        <v>100</v>
      </c>
      <c r="S27" s="15"/>
      <c r="T27" s="16"/>
    </row>
    <row r="28" spans="1:20" ht="15" customHeight="1" x14ac:dyDescent="0.25">
      <c r="A28" s="38" t="s">
        <v>24</v>
      </c>
      <c r="B28" s="39"/>
      <c r="C28" s="39"/>
      <c r="D28" s="40"/>
      <c r="E28" s="8" t="s">
        <v>6</v>
      </c>
      <c r="F28" s="47"/>
      <c r="G28" s="48"/>
      <c r="H28" s="49"/>
      <c r="I28" s="11">
        <f>I29+I30+I31+I32</f>
        <v>171529.24406</v>
      </c>
      <c r="J28" s="12"/>
      <c r="K28" s="13"/>
      <c r="L28" s="11">
        <f t="shared" ref="L28" si="8">L29+L30+L31+L32</f>
        <v>171529.24406</v>
      </c>
      <c r="M28" s="12"/>
      <c r="N28" s="13"/>
      <c r="O28" s="11">
        <f t="shared" ref="O28" si="9">O29+O30+O31+O32</f>
        <v>138765.59384000002</v>
      </c>
      <c r="P28" s="12"/>
      <c r="Q28" s="13"/>
      <c r="R28" s="14">
        <f t="shared" si="2"/>
        <v>80.899087849685017</v>
      </c>
      <c r="S28" s="15"/>
      <c r="T28" s="16"/>
    </row>
    <row r="29" spans="1:20" ht="15" customHeight="1" x14ac:dyDescent="0.25">
      <c r="A29" s="38" t="s">
        <v>25</v>
      </c>
      <c r="B29" s="39"/>
      <c r="C29" s="39"/>
      <c r="D29" s="40"/>
      <c r="E29" s="8" t="s">
        <v>6</v>
      </c>
      <c r="F29" s="41" t="s">
        <v>4</v>
      </c>
      <c r="G29" s="42"/>
      <c r="H29" s="43"/>
      <c r="I29" s="11">
        <v>914.98262999999997</v>
      </c>
      <c r="J29" s="12"/>
      <c r="K29" s="13"/>
      <c r="L29" s="11">
        <v>914.98262999999997</v>
      </c>
      <c r="M29" s="12"/>
      <c r="N29" s="13"/>
      <c r="O29" s="11">
        <v>914.98131999999998</v>
      </c>
      <c r="P29" s="12"/>
      <c r="Q29" s="13"/>
      <c r="R29" s="14">
        <f t="shared" si="2"/>
        <v>99.999856827883178</v>
      </c>
      <c r="S29" s="15"/>
      <c r="T29" s="16"/>
    </row>
    <row r="30" spans="1:20" ht="15" customHeight="1" x14ac:dyDescent="0.25">
      <c r="A30" s="38" t="s">
        <v>26</v>
      </c>
      <c r="B30" s="39"/>
      <c r="C30" s="39"/>
      <c r="D30" s="40"/>
      <c r="E30" s="8" t="s">
        <v>6</v>
      </c>
      <c r="F30" s="41" t="s">
        <v>8</v>
      </c>
      <c r="G30" s="42"/>
      <c r="H30" s="43"/>
      <c r="I30" s="11">
        <v>1564.33304</v>
      </c>
      <c r="J30" s="12"/>
      <c r="K30" s="13"/>
      <c r="L30" s="11">
        <v>1564.33304</v>
      </c>
      <c r="M30" s="12"/>
      <c r="N30" s="13"/>
      <c r="O30" s="11">
        <v>300.87459999999999</v>
      </c>
      <c r="P30" s="12"/>
      <c r="Q30" s="13"/>
      <c r="R30" s="14">
        <f t="shared" si="2"/>
        <v>19.233410808736735</v>
      </c>
      <c r="S30" s="15"/>
      <c r="T30" s="16"/>
    </row>
    <row r="31" spans="1:20" ht="15" customHeight="1" x14ac:dyDescent="0.25">
      <c r="A31" s="38" t="s">
        <v>27</v>
      </c>
      <c r="B31" s="39"/>
      <c r="C31" s="39"/>
      <c r="D31" s="40"/>
      <c r="E31" s="8" t="s">
        <v>6</v>
      </c>
      <c r="F31" s="41" t="s">
        <v>28</v>
      </c>
      <c r="G31" s="42"/>
      <c r="H31" s="43"/>
      <c r="I31" s="11">
        <v>169049.92838999999</v>
      </c>
      <c r="J31" s="12"/>
      <c r="K31" s="13"/>
      <c r="L31" s="11">
        <v>169049.92838999999</v>
      </c>
      <c r="M31" s="12"/>
      <c r="N31" s="13"/>
      <c r="O31" s="11">
        <v>137549.73792000001</v>
      </c>
      <c r="P31" s="12"/>
      <c r="Q31" s="13"/>
      <c r="R31" s="14">
        <f t="shared" si="2"/>
        <v>81.366339063256689</v>
      </c>
      <c r="S31" s="15"/>
      <c r="T31" s="16"/>
    </row>
    <row r="32" spans="1:20" ht="15" customHeight="1" x14ac:dyDescent="0.25">
      <c r="A32" s="38" t="s">
        <v>29</v>
      </c>
      <c r="B32" s="39"/>
      <c r="C32" s="39"/>
      <c r="D32" s="40"/>
      <c r="E32" s="8" t="s">
        <v>6</v>
      </c>
      <c r="F32" s="41" t="s">
        <v>21</v>
      </c>
      <c r="G32" s="42"/>
      <c r="H32" s="43"/>
      <c r="I32" s="11">
        <v>0</v>
      </c>
      <c r="J32" s="12"/>
      <c r="K32" s="13"/>
      <c r="L32" s="11">
        <v>0</v>
      </c>
      <c r="M32" s="12"/>
      <c r="N32" s="13"/>
      <c r="O32" s="11">
        <v>0</v>
      </c>
      <c r="P32" s="12"/>
      <c r="Q32" s="13"/>
      <c r="R32" s="14">
        <v>0</v>
      </c>
      <c r="S32" s="15"/>
      <c r="T32" s="16"/>
    </row>
    <row r="33" spans="1:20" ht="15" customHeight="1" x14ac:dyDescent="0.25">
      <c r="A33" s="38" t="s">
        <v>30</v>
      </c>
      <c r="B33" s="39"/>
      <c r="C33" s="39"/>
      <c r="D33" s="40"/>
      <c r="E33" s="8" t="s">
        <v>8</v>
      </c>
      <c r="F33" s="47"/>
      <c r="G33" s="48"/>
      <c r="H33" s="49"/>
      <c r="I33" s="11">
        <f>I34+I35+I36+I37</f>
        <v>166187.05710999999</v>
      </c>
      <c r="J33" s="12"/>
      <c r="K33" s="13"/>
      <c r="L33" s="11">
        <f t="shared" ref="L33" si="10">L34+L35+L36+L37</f>
        <v>165925.65828</v>
      </c>
      <c r="M33" s="12"/>
      <c r="N33" s="13"/>
      <c r="O33" s="11">
        <f t="shared" ref="O33" si="11">O34+O35+O36+O37</f>
        <v>153851.24780000001</v>
      </c>
      <c r="P33" s="12"/>
      <c r="Q33" s="13"/>
      <c r="R33" s="14">
        <f t="shared" si="2"/>
        <v>92.722999802945253</v>
      </c>
      <c r="S33" s="15"/>
      <c r="T33" s="16"/>
    </row>
    <row r="34" spans="1:20" ht="15" customHeight="1" x14ac:dyDescent="0.25">
      <c r="A34" s="38" t="s">
        <v>31</v>
      </c>
      <c r="B34" s="39"/>
      <c r="C34" s="39"/>
      <c r="D34" s="40"/>
      <c r="E34" s="8" t="s">
        <v>8</v>
      </c>
      <c r="F34" s="41" t="s">
        <v>4</v>
      </c>
      <c r="G34" s="42"/>
      <c r="H34" s="43"/>
      <c r="I34" s="11">
        <v>11165.657349999999</v>
      </c>
      <c r="J34" s="12"/>
      <c r="K34" s="13"/>
      <c r="L34" s="11">
        <v>11165.657349999999</v>
      </c>
      <c r="M34" s="12"/>
      <c r="N34" s="13"/>
      <c r="O34" s="11">
        <v>11047.85543</v>
      </c>
      <c r="P34" s="12"/>
      <c r="Q34" s="13"/>
      <c r="R34" s="14">
        <f t="shared" si="2"/>
        <v>98.944962071579241</v>
      </c>
      <c r="S34" s="15"/>
      <c r="T34" s="16"/>
    </row>
    <row r="35" spans="1:20" ht="15" customHeight="1" x14ac:dyDescent="0.25">
      <c r="A35" s="38" t="s">
        <v>32</v>
      </c>
      <c r="B35" s="39"/>
      <c r="C35" s="39"/>
      <c r="D35" s="40"/>
      <c r="E35" s="8" t="s">
        <v>8</v>
      </c>
      <c r="F35" s="41" t="s">
        <v>16</v>
      </c>
      <c r="G35" s="42"/>
      <c r="H35" s="43"/>
      <c r="I35" s="11">
        <v>127916.88455</v>
      </c>
      <c r="J35" s="12"/>
      <c r="K35" s="13"/>
      <c r="L35" s="11">
        <v>127916.88455</v>
      </c>
      <c r="M35" s="12"/>
      <c r="N35" s="13"/>
      <c r="O35" s="11">
        <v>118889.81852</v>
      </c>
      <c r="P35" s="12"/>
      <c r="Q35" s="13"/>
      <c r="R35" s="14">
        <f t="shared" si="2"/>
        <v>92.943022290015591</v>
      </c>
      <c r="S35" s="15"/>
      <c r="T35" s="16"/>
    </row>
    <row r="36" spans="1:20" ht="15" customHeight="1" x14ac:dyDescent="0.25">
      <c r="A36" s="38" t="s">
        <v>33</v>
      </c>
      <c r="B36" s="39"/>
      <c r="C36" s="39"/>
      <c r="D36" s="40"/>
      <c r="E36" s="8" t="s">
        <v>8</v>
      </c>
      <c r="F36" s="41" t="s">
        <v>18</v>
      </c>
      <c r="G36" s="42"/>
      <c r="H36" s="43"/>
      <c r="I36" s="11">
        <v>17850.68996</v>
      </c>
      <c r="J36" s="12"/>
      <c r="K36" s="13"/>
      <c r="L36" s="11">
        <v>17850.68996</v>
      </c>
      <c r="M36" s="12"/>
      <c r="N36" s="13"/>
      <c r="O36" s="11">
        <v>15301.46199</v>
      </c>
      <c r="P36" s="12"/>
      <c r="Q36" s="13"/>
      <c r="R36" s="14">
        <f t="shared" si="2"/>
        <v>85.719162812684914</v>
      </c>
      <c r="S36" s="15"/>
      <c r="T36" s="16"/>
    </row>
    <row r="37" spans="1:20" ht="23.25" customHeight="1" x14ac:dyDescent="0.25">
      <c r="A37" s="38" t="s">
        <v>34</v>
      </c>
      <c r="B37" s="39"/>
      <c r="C37" s="39"/>
      <c r="D37" s="40"/>
      <c r="E37" s="8" t="s">
        <v>8</v>
      </c>
      <c r="F37" s="41" t="s">
        <v>8</v>
      </c>
      <c r="G37" s="42"/>
      <c r="H37" s="43"/>
      <c r="I37" s="11">
        <v>9253.8252499999999</v>
      </c>
      <c r="J37" s="12"/>
      <c r="K37" s="13"/>
      <c r="L37" s="11">
        <v>8992.4264199999998</v>
      </c>
      <c r="M37" s="12"/>
      <c r="N37" s="13"/>
      <c r="O37" s="11">
        <v>8612.1118600000009</v>
      </c>
      <c r="P37" s="12"/>
      <c r="Q37" s="13"/>
      <c r="R37" s="14">
        <f t="shared" si="2"/>
        <v>95.770723693060816</v>
      </c>
      <c r="S37" s="15"/>
      <c r="T37" s="16"/>
    </row>
    <row r="38" spans="1:20" ht="15" customHeight="1" x14ac:dyDescent="0.25">
      <c r="A38" s="38" t="s">
        <v>35</v>
      </c>
      <c r="B38" s="39"/>
      <c r="C38" s="39"/>
      <c r="D38" s="40"/>
      <c r="E38" s="8" t="s">
        <v>10</v>
      </c>
      <c r="F38" s="47"/>
      <c r="G38" s="48"/>
      <c r="H38" s="49"/>
      <c r="I38" s="11">
        <f>I39+I40</f>
        <v>21350</v>
      </c>
      <c r="J38" s="12"/>
      <c r="K38" s="13"/>
      <c r="L38" s="11">
        <f t="shared" ref="L38" si="12">L39+L40</f>
        <v>21350</v>
      </c>
      <c r="M38" s="12"/>
      <c r="N38" s="13"/>
      <c r="O38" s="11">
        <f t="shared" ref="O38" si="13">O39+O40</f>
        <v>564.21</v>
      </c>
      <c r="P38" s="12"/>
      <c r="Q38" s="13"/>
      <c r="R38" s="14">
        <f t="shared" si="2"/>
        <v>2.6426697892271664</v>
      </c>
      <c r="S38" s="15"/>
      <c r="T38" s="16"/>
    </row>
    <row r="39" spans="1:20" ht="23.25" customHeight="1" x14ac:dyDescent="0.25">
      <c r="A39" s="38" t="s">
        <v>36</v>
      </c>
      <c r="B39" s="39"/>
      <c r="C39" s="39"/>
      <c r="D39" s="40"/>
      <c r="E39" s="8" t="s">
        <v>10</v>
      </c>
      <c r="F39" s="41" t="s">
        <v>18</v>
      </c>
      <c r="G39" s="42"/>
      <c r="H39" s="43"/>
      <c r="I39" s="11">
        <v>225</v>
      </c>
      <c r="J39" s="12"/>
      <c r="K39" s="13"/>
      <c r="L39" s="11">
        <v>225</v>
      </c>
      <c r="M39" s="12"/>
      <c r="N39" s="13"/>
      <c r="O39" s="11">
        <v>225</v>
      </c>
      <c r="P39" s="12"/>
      <c r="Q39" s="13"/>
      <c r="R39" s="14">
        <f t="shared" si="2"/>
        <v>100</v>
      </c>
      <c r="S39" s="15"/>
      <c r="T39" s="16"/>
    </row>
    <row r="40" spans="1:20" ht="23.25" customHeight="1" x14ac:dyDescent="0.25">
      <c r="A40" s="38" t="s">
        <v>37</v>
      </c>
      <c r="B40" s="39"/>
      <c r="C40" s="39"/>
      <c r="D40" s="40"/>
      <c r="E40" s="8" t="s">
        <v>10</v>
      </c>
      <c r="F40" s="41" t="s">
        <v>8</v>
      </c>
      <c r="G40" s="42"/>
      <c r="H40" s="43"/>
      <c r="I40" s="11">
        <v>21125</v>
      </c>
      <c r="J40" s="12"/>
      <c r="K40" s="13"/>
      <c r="L40" s="11">
        <v>21125</v>
      </c>
      <c r="M40" s="12"/>
      <c r="N40" s="13"/>
      <c r="O40" s="11">
        <v>339.21</v>
      </c>
      <c r="P40" s="12"/>
      <c r="Q40" s="13"/>
      <c r="R40" s="14">
        <f t="shared" si="2"/>
        <v>1.6057278106508877</v>
      </c>
      <c r="S40" s="15"/>
      <c r="T40" s="16"/>
    </row>
    <row r="41" spans="1:20" ht="15" customHeight="1" x14ac:dyDescent="0.25">
      <c r="A41" s="38" t="s">
        <v>38</v>
      </c>
      <c r="B41" s="39"/>
      <c r="C41" s="39"/>
      <c r="D41" s="40"/>
      <c r="E41" s="8" t="s">
        <v>39</v>
      </c>
      <c r="F41" s="47"/>
      <c r="G41" s="48"/>
      <c r="H41" s="49"/>
      <c r="I41" s="11">
        <f>I42+I43+I44+I45+I46</f>
        <v>757833.79619999998</v>
      </c>
      <c r="J41" s="12"/>
      <c r="K41" s="13"/>
      <c r="L41" s="11">
        <f t="shared" ref="L41" si="14">L42+L43+L44+L45+L46</f>
        <v>757833.79619999998</v>
      </c>
      <c r="M41" s="12"/>
      <c r="N41" s="13"/>
      <c r="O41" s="11">
        <f t="shared" ref="O41" si="15">O42+O43+O44+O45+O46</f>
        <v>743160.56245999993</v>
      </c>
      <c r="P41" s="12"/>
      <c r="Q41" s="13"/>
      <c r="R41" s="14">
        <f t="shared" si="2"/>
        <v>98.063792639814167</v>
      </c>
      <c r="S41" s="15"/>
      <c r="T41" s="16"/>
    </row>
    <row r="42" spans="1:20" ht="15" customHeight="1" x14ac:dyDescent="0.25">
      <c r="A42" s="38" t="s">
        <v>40</v>
      </c>
      <c r="B42" s="39"/>
      <c r="C42" s="39"/>
      <c r="D42" s="40"/>
      <c r="E42" s="8" t="s">
        <v>39</v>
      </c>
      <c r="F42" s="41" t="s">
        <v>4</v>
      </c>
      <c r="G42" s="42"/>
      <c r="H42" s="43"/>
      <c r="I42" s="11">
        <v>191700.68255</v>
      </c>
      <c r="J42" s="12"/>
      <c r="K42" s="13"/>
      <c r="L42" s="11">
        <v>191700.68255</v>
      </c>
      <c r="M42" s="12"/>
      <c r="N42" s="13"/>
      <c r="O42" s="11">
        <v>187973.64423999999</v>
      </c>
      <c r="P42" s="12"/>
      <c r="Q42" s="13"/>
      <c r="R42" s="14">
        <f t="shared" si="2"/>
        <v>98.055803317743582</v>
      </c>
      <c r="S42" s="15"/>
      <c r="T42" s="16"/>
    </row>
    <row r="43" spans="1:20" ht="15" customHeight="1" x14ac:dyDescent="0.25">
      <c r="A43" s="38" t="s">
        <v>41</v>
      </c>
      <c r="B43" s="39"/>
      <c r="C43" s="39"/>
      <c r="D43" s="40"/>
      <c r="E43" s="8" t="s">
        <v>39</v>
      </c>
      <c r="F43" s="41" t="s">
        <v>16</v>
      </c>
      <c r="G43" s="42"/>
      <c r="H43" s="43"/>
      <c r="I43" s="11">
        <v>406452.08227000001</v>
      </c>
      <c r="J43" s="12"/>
      <c r="K43" s="13"/>
      <c r="L43" s="11">
        <v>406452.08227000001</v>
      </c>
      <c r="M43" s="12"/>
      <c r="N43" s="13"/>
      <c r="O43" s="11">
        <v>398509.40730999998</v>
      </c>
      <c r="P43" s="12"/>
      <c r="Q43" s="13"/>
      <c r="R43" s="14">
        <f t="shared" si="2"/>
        <v>98.045852068061535</v>
      </c>
      <c r="S43" s="15"/>
      <c r="T43" s="16"/>
    </row>
    <row r="44" spans="1:20" ht="15" customHeight="1" x14ac:dyDescent="0.25">
      <c r="A44" s="38" t="s">
        <v>42</v>
      </c>
      <c r="B44" s="39"/>
      <c r="C44" s="39"/>
      <c r="D44" s="40"/>
      <c r="E44" s="8" t="s">
        <v>39</v>
      </c>
      <c r="F44" s="41" t="s">
        <v>18</v>
      </c>
      <c r="G44" s="42"/>
      <c r="H44" s="43"/>
      <c r="I44" s="11">
        <v>114981.91935</v>
      </c>
      <c r="J44" s="12"/>
      <c r="K44" s="13"/>
      <c r="L44" s="11">
        <v>114981.91935</v>
      </c>
      <c r="M44" s="12"/>
      <c r="N44" s="13"/>
      <c r="O44" s="11">
        <v>112295.95552</v>
      </c>
      <c r="P44" s="12"/>
      <c r="Q44" s="13"/>
      <c r="R44" s="14">
        <f t="shared" si="2"/>
        <v>97.664012007119112</v>
      </c>
      <c r="S44" s="15"/>
      <c r="T44" s="16"/>
    </row>
    <row r="45" spans="1:20" ht="15" customHeight="1" x14ac:dyDescent="0.25">
      <c r="A45" s="38" t="s">
        <v>43</v>
      </c>
      <c r="B45" s="39"/>
      <c r="C45" s="39"/>
      <c r="D45" s="40"/>
      <c r="E45" s="8" t="s">
        <v>39</v>
      </c>
      <c r="F45" s="41" t="s">
        <v>39</v>
      </c>
      <c r="G45" s="42"/>
      <c r="H45" s="43"/>
      <c r="I45" s="11">
        <v>1631.059</v>
      </c>
      <c r="J45" s="12"/>
      <c r="K45" s="13"/>
      <c r="L45" s="11">
        <v>1631.059</v>
      </c>
      <c r="M45" s="12"/>
      <c r="N45" s="13"/>
      <c r="O45" s="11">
        <v>1533.884</v>
      </c>
      <c r="P45" s="12"/>
      <c r="Q45" s="13"/>
      <c r="R45" s="14">
        <f t="shared" si="2"/>
        <v>94.042214291451145</v>
      </c>
      <c r="S45" s="15"/>
      <c r="T45" s="16"/>
    </row>
    <row r="46" spans="1:20" ht="15" customHeight="1" x14ac:dyDescent="0.25">
      <c r="A46" s="38" t="s">
        <v>44</v>
      </c>
      <c r="B46" s="39"/>
      <c r="C46" s="39"/>
      <c r="D46" s="40"/>
      <c r="E46" s="8" t="s">
        <v>39</v>
      </c>
      <c r="F46" s="41" t="s">
        <v>28</v>
      </c>
      <c r="G46" s="42"/>
      <c r="H46" s="43"/>
      <c r="I46" s="11">
        <v>43068.053030000003</v>
      </c>
      <c r="J46" s="12"/>
      <c r="K46" s="13"/>
      <c r="L46" s="11">
        <v>43068.053030000003</v>
      </c>
      <c r="M46" s="12"/>
      <c r="N46" s="13"/>
      <c r="O46" s="11">
        <v>42847.671390000003</v>
      </c>
      <c r="P46" s="12"/>
      <c r="Q46" s="13"/>
      <c r="R46" s="14">
        <f t="shared" si="2"/>
        <v>99.488294398062322</v>
      </c>
      <c r="S46" s="15"/>
      <c r="T46" s="16"/>
    </row>
    <row r="47" spans="1:20" ht="15" customHeight="1" x14ac:dyDescent="0.25">
      <c r="A47" s="38" t="s">
        <v>45</v>
      </c>
      <c r="B47" s="39"/>
      <c r="C47" s="39"/>
      <c r="D47" s="40"/>
      <c r="E47" s="8" t="s">
        <v>46</v>
      </c>
      <c r="F47" s="47"/>
      <c r="G47" s="48"/>
      <c r="H47" s="49"/>
      <c r="I47" s="11">
        <f>I48+I49</f>
        <v>52904.695550000004</v>
      </c>
      <c r="J47" s="12"/>
      <c r="K47" s="13"/>
      <c r="L47" s="11">
        <f t="shared" ref="L47" si="16">L48+L49</f>
        <v>52904.695550000004</v>
      </c>
      <c r="M47" s="12"/>
      <c r="N47" s="13"/>
      <c r="O47" s="11">
        <f t="shared" ref="O47" si="17">O48+O49</f>
        <v>51528.616390000003</v>
      </c>
      <c r="P47" s="12"/>
      <c r="Q47" s="13"/>
      <c r="R47" s="14">
        <f t="shared" si="2"/>
        <v>97.398947020308484</v>
      </c>
      <c r="S47" s="15"/>
      <c r="T47" s="16"/>
    </row>
    <row r="48" spans="1:20" ht="15" customHeight="1" x14ac:dyDescent="0.25">
      <c r="A48" s="38" t="s">
        <v>47</v>
      </c>
      <c r="B48" s="39"/>
      <c r="C48" s="39"/>
      <c r="D48" s="40"/>
      <c r="E48" s="8" t="s">
        <v>46</v>
      </c>
      <c r="F48" s="41" t="s">
        <v>4</v>
      </c>
      <c r="G48" s="42"/>
      <c r="H48" s="43"/>
      <c r="I48" s="11">
        <v>52010.615550000002</v>
      </c>
      <c r="J48" s="12"/>
      <c r="K48" s="13"/>
      <c r="L48" s="11">
        <v>52010.615550000002</v>
      </c>
      <c r="M48" s="12"/>
      <c r="N48" s="13"/>
      <c r="O48" s="11">
        <v>50752.70319</v>
      </c>
      <c r="P48" s="12"/>
      <c r="Q48" s="13"/>
      <c r="R48" s="14">
        <f t="shared" si="2"/>
        <v>97.581431508360609</v>
      </c>
      <c r="S48" s="15"/>
      <c r="T48" s="16"/>
    </row>
    <row r="49" spans="1:20" ht="23.25" customHeight="1" x14ac:dyDescent="0.25">
      <c r="A49" s="38" t="s">
        <v>48</v>
      </c>
      <c r="B49" s="39"/>
      <c r="C49" s="39"/>
      <c r="D49" s="40"/>
      <c r="E49" s="8" t="s">
        <v>46</v>
      </c>
      <c r="F49" s="41" t="s">
        <v>6</v>
      </c>
      <c r="G49" s="42"/>
      <c r="H49" s="43"/>
      <c r="I49" s="11">
        <v>894.08</v>
      </c>
      <c r="J49" s="12"/>
      <c r="K49" s="13"/>
      <c r="L49" s="11">
        <v>894.08</v>
      </c>
      <c r="M49" s="12"/>
      <c r="N49" s="13"/>
      <c r="O49" s="11">
        <v>775.91319999999996</v>
      </c>
      <c r="P49" s="12"/>
      <c r="Q49" s="13"/>
      <c r="R49" s="14">
        <f t="shared" si="2"/>
        <v>86.783419828203293</v>
      </c>
      <c r="S49" s="15"/>
      <c r="T49" s="16"/>
    </row>
    <row r="50" spans="1:20" ht="15" customHeight="1" x14ac:dyDescent="0.25">
      <c r="A50" s="38" t="s">
        <v>49</v>
      </c>
      <c r="B50" s="39"/>
      <c r="C50" s="39"/>
      <c r="D50" s="40"/>
      <c r="E50" s="8" t="s">
        <v>21</v>
      </c>
      <c r="F50" s="47"/>
      <c r="G50" s="48"/>
      <c r="H50" s="49"/>
      <c r="I50" s="11">
        <f>I51+I52+I53</f>
        <v>13794.55767</v>
      </c>
      <c r="J50" s="12"/>
      <c r="K50" s="13"/>
      <c r="L50" s="11">
        <f t="shared" ref="L50" si="18">L51+L52+L53</f>
        <v>13794.55767</v>
      </c>
      <c r="M50" s="12"/>
      <c r="N50" s="13"/>
      <c r="O50" s="11">
        <f t="shared" ref="O50" si="19">O51+O52+O53</f>
        <v>13415.97191</v>
      </c>
      <c r="P50" s="12"/>
      <c r="Q50" s="13"/>
      <c r="R50" s="14">
        <f t="shared" si="2"/>
        <v>97.255542591094908</v>
      </c>
      <c r="S50" s="15"/>
      <c r="T50" s="16"/>
    </row>
    <row r="51" spans="1:20" ht="15" customHeight="1" x14ac:dyDescent="0.25">
      <c r="A51" s="38" t="s">
        <v>50</v>
      </c>
      <c r="B51" s="39"/>
      <c r="C51" s="39"/>
      <c r="D51" s="40"/>
      <c r="E51" s="8" t="s">
        <v>21</v>
      </c>
      <c r="F51" s="41" t="s">
        <v>4</v>
      </c>
      <c r="G51" s="42"/>
      <c r="H51" s="43"/>
      <c r="I51" s="11">
        <v>2078.8719999999998</v>
      </c>
      <c r="J51" s="12"/>
      <c r="K51" s="13"/>
      <c r="L51" s="11">
        <v>2078.8719999999998</v>
      </c>
      <c r="M51" s="12"/>
      <c r="N51" s="13"/>
      <c r="O51" s="11">
        <v>2078.8716899999999</v>
      </c>
      <c r="P51" s="12"/>
      <c r="Q51" s="13"/>
      <c r="R51" s="14">
        <f t="shared" si="2"/>
        <v>99.999985088067007</v>
      </c>
      <c r="S51" s="15"/>
      <c r="T51" s="16"/>
    </row>
    <row r="52" spans="1:20" ht="15" customHeight="1" x14ac:dyDescent="0.25">
      <c r="A52" s="38" t="s">
        <v>51</v>
      </c>
      <c r="B52" s="39"/>
      <c r="C52" s="39"/>
      <c r="D52" s="40"/>
      <c r="E52" s="8" t="s">
        <v>21</v>
      </c>
      <c r="F52" s="41" t="s">
        <v>18</v>
      </c>
      <c r="G52" s="42"/>
      <c r="H52" s="43"/>
      <c r="I52" s="11">
        <v>506</v>
      </c>
      <c r="J52" s="12"/>
      <c r="K52" s="13"/>
      <c r="L52" s="11">
        <v>506</v>
      </c>
      <c r="M52" s="12"/>
      <c r="N52" s="13"/>
      <c r="O52" s="11">
        <v>450</v>
      </c>
      <c r="P52" s="12"/>
      <c r="Q52" s="13"/>
      <c r="R52" s="14">
        <f t="shared" si="2"/>
        <v>88.932806324110672</v>
      </c>
      <c r="S52" s="15"/>
      <c r="T52" s="16"/>
    </row>
    <row r="53" spans="1:20" ht="15" customHeight="1" x14ac:dyDescent="0.25">
      <c r="A53" s="38" t="s">
        <v>52</v>
      </c>
      <c r="B53" s="39"/>
      <c r="C53" s="39"/>
      <c r="D53" s="40"/>
      <c r="E53" s="8" t="s">
        <v>21</v>
      </c>
      <c r="F53" s="41" t="s">
        <v>6</v>
      </c>
      <c r="G53" s="42"/>
      <c r="H53" s="43"/>
      <c r="I53" s="11">
        <v>11209.685670000001</v>
      </c>
      <c r="J53" s="12"/>
      <c r="K53" s="13"/>
      <c r="L53" s="11">
        <v>11209.685670000001</v>
      </c>
      <c r="M53" s="12"/>
      <c r="N53" s="13"/>
      <c r="O53" s="11">
        <v>10887.10022</v>
      </c>
      <c r="P53" s="12"/>
      <c r="Q53" s="13"/>
      <c r="R53" s="14">
        <f t="shared" si="2"/>
        <v>97.122261413062432</v>
      </c>
      <c r="S53" s="15"/>
      <c r="T53" s="16"/>
    </row>
    <row r="54" spans="1:20" ht="15" customHeight="1" x14ac:dyDescent="0.25">
      <c r="A54" s="38" t="s">
        <v>53</v>
      </c>
      <c r="B54" s="39"/>
      <c r="C54" s="39"/>
      <c r="D54" s="40"/>
      <c r="E54" s="8" t="s">
        <v>12</v>
      </c>
      <c r="F54" s="47"/>
      <c r="G54" s="48"/>
      <c r="H54" s="49"/>
      <c r="I54" s="11">
        <f>I55</f>
        <v>823.71469999999999</v>
      </c>
      <c r="J54" s="12"/>
      <c r="K54" s="13"/>
      <c r="L54" s="11">
        <f t="shared" ref="L54" si="20">L55</f>
        <v>823.71469999999999</v>
      </c>
      <c r="M54" s="12"/>
      <c r="N54" s="13"/>
      <c r="O54" s="11">
        <f t="shared" ref="O54" si="21">O55</f>
        <v>796.24021000000005</v>
      </c>
      <c r="P54" s="12"/>
      <c r="Q54" s="13"/>
      <c r="R54" s="14">
        <f t="shared" si="2"/>
        <v>96.664562378211784</v>
      </c>
      <c r="S54" s="15"/>
      <c r="T54" s="16"/>
    </row>
    <row r="55" spans="1:20" ht="15" customHeight="1" x14ac:dyDescent="0.25">
      <c r="A55" s="38" t="s">
        <v>54</v>
      </c>
      <c r="B55" s="39"/>
      <c r="C55" s="39"/>
      <c r="D55" s="40"/>
      <c r="E55" s="8" t="s">
        <v>12</v>
      </c>
      <c r="F55" s="41" t="s">
        <v>16</v>
      </c>
      <c r="G55" s="42"/>
      <c r="H55" s="43"/>
      <c r="I55" s="11">
        <v>823.71469999999999</v>
      </c>
      <c r="J55" s="12"/>
      <c r="K55" s="13"/>
      <c r="L55" s="11">
        <v>823.71469999999999</v>
      </c>
      <c r="M55" s="12"/>
      <c r="N55" s="13"/>
      <c r="O55" s="11">
        <v>796.24021000000005</v>
      </c>
      <c r="P55" s="12"/>
      <c r="Q55" s="13"/>
      <c r="R55" s="14">
        <f t="shared" si="2"/>
        <v>96.664562378211784</v>
      </c>
      <c r="S55" s="15"/>
      <c r="T55" s="16"/>
    </row>
    <row r="56" spans="1:20" ht="23.25" customHeight="1" x14ac:dyDescent="0.25">
      <c r="A56" s="38" t="s">
        <v>55</v>
      </c>
      <c r="B56" s="39"/>
      <c r="C56" s="39"/>
      <c r="D56" s="40"/>
      <c r="E56" s="8" t="s">
        <v>14</v>
      </c>
      <c r="F56" s="47"/>
      <c r="G56" s="48"/>
      <c r="H56" s="49"/>
      <c r="I56" s="11">
        <f>I57</f>
        <v>5107.8954400000002</v>
      </c>
      <c r="J56" s="12"/>
      <c r="K56" s="13"/>
      <c r="L56" s="11">
        <f t="shared" ref="L56" si="22">L57</f>
        <v>5107.8954400000002</v>
      </c>
      <c r="M56" s="12"/>
      <c r="N56" s="13"/>
      <c r="O56" s="11">
        <f t="shared" ref="O56" si="23">O57</f>
        <v>5015.2100499999997</v>
      </c>
      <c r="P56" s="12"/>
      <c r="Q56" s="13"/>
      <c r="R56" s="14">
        <f t="shared" si="2"/>
        <v>98.185448565094347</v>
      </c>
      <c r="S56" s="15"/>
      <c r="T56" s="16"/>
    </row>
    <row r="57" spans="1:20" ht="23.25" customHeight="1" x14ac:dyDescent="0.25">
      <c r="A57" s="38" t="s">
        <v>56</v>
      </c>
      <c r="B57" s="39"/>
      <c r="C57" s="39"/>
      <c r="D57" s="40"/>
      <c r="E57" s="8" t="s">
        <v>14</v>
      </c>
      <c r="F57" s="41" t="s">
        <v>4</v>
      </c>
      <c r="G57" s="42"/>
      <c r="H57" s="43"/>
      <c r="I57" s="11">
        <v>5107.8954400000002</v>
      </c>
      <c r="J57" s="12"/>
      <c r="K57" s="13"/>
      <c r="L57" s="11">
        <v>5107.8954400000002</v>
      </c>
      <c r="M57" s="12"/>
      <c r="N57" s="13"/>
      <c r="O57" s="11">
        <v>5015.2100499999997</v>
      </c>
      <c r="P57" s="12"/>
      <c r="Q57" s="13"/>
      <c r="R57" s="14">
        <f t="shared" si="2"/>
        <v>98.185448565094347</v>
      </c>
      <c r="S57" s="15"/>
      <c r="T57" s="16"/>
    </row>
    <row r="58" spans="1:20" ht="39" customHeight="1" x14ac:dyDescent="0.25">
      <c r="A58" s="38" t="s">
        <v>57</v>
      </c>
      <c r="B58" s="39"/>
      <c r="C58" s="39"/>
      <c r="D58" s="40"/>
      <c r="E58" s="8" t="s">
        <v>23</v>
      </c>
      <c r="F58" s="47"/>
      <c r="G58" s="48"/>
      <c r="H58" s="49"/>
      <c r="I58" s="11">
        <f>I59+I60</f>
        <v>57773.081999999995</v>
      </c>
      <c r="J58" s="12"/>
      <c r="K58" s="13"/>
      <c r="L58" s="11">
        <f t="shared" ref="L58" si="24">L59+L60</f>
        <v>57773.081999999995</v>
      </c>
      <c r="M58" s="12"/>
      <c r="N58" s="13"/>
      <c r="O58" s="11">
        <f t="shared" ref="O58" si="25">O59+O60</f>
        <v>57773.081999999995</v>
      </c>
      <c r="P58" s="12"/>
      <c r="Q58" s="13"/>
      <c r="R58" s="14">
        <f t="shared" si="2"/>
        <v>100</v>
      </c>
      <c r="S58" s="15"/>
      <c r="T58" s="16"/>
    </row>
    <row r="59" spans="1:20" ht="34.5" customHeight="1" x14ac:dyDescent="0.25">
      <c r="A59" s="38" t="s">
        <v>58</v>
      </c>
      <c r="B59" s="39"/>
      <c r="C59" s="39"/>
      <c r="D59" s="40"/>
      <c r="E59" s="8" t="s">
        <v>23</v>
      </c>
      <c r="F59" s="41" t="s">
        <v>4</v>
      </c>
      <c r="G59" s="42"/>
      <c r="H59" s="43"/>
      <c r="I59" s="11">
        <v>14481.043</v>
      </c>
      <c r="J59" s="12"/>
      <c r="K59" s="13"/>
      <c r="L59" s="11">
        <v>14481.043</v>
      </c>
      <c r="M59" s="12"/>
      <c r="N59" s="13"/>
      <c r="O59" s="11">
        <v>14481.043</v>
      </c>
      <c r="P59" s="12"/>
      <c r="Q59" s="13"/>
      <c r="R59" s="14">
        <f t="shared" si="2"/>
        <v>100</v>
      </c>
      <c r="S59" s="15"/>
      <c r="T59" s="16"/>
    </row>
    <row r="60" spans="1:20" ht="23.25" customHeight="1" x14ac:dyDescent="0.25">
      <c r="A60" s="38" t="s">
        <v>59</v>
      </c>
      <c r="B60" s="39"/>
      <c r="C60" s="39"/>
      <c r="D60" s="40"/>
      <c r="E60" s="8" t="s">
        <v>23</v>
      </c>
      <c r="F60" s="41" t="s">
        <v>18</v>
      </c>
      <c r="G60" s="42"/>
      <c r="H60" s="43"/>
      <c r="I60" s="11">
        <v>43292.038999999997</v>
      </c>
      <c r="J60" s="12"/>
      <c r="K60" s="13"/>
      <c r="L60" s="11">
        <v>43292.038999999997</v>
      </c>
      <c r="M60" s="12"/>
      <c r="N60" s="13"/>
      <c r="O60" s="11">
        <v>43292.038999999997</v>
      </c>
      <c r="P60" s="12"/>
      <c r="Q60" s="13"/>
      <c r="R60" s="14">
        <f t="shared" si="2"/>
        <v>100</v>
      </c>
      <c r="S60" s="15"/>
      <c r="T60" s="16"/>
    </row>
    <row r="61" spans="1:20" ht="15" customHeight="1" x14ac:dyDescent="0.25">
      <c r="A61" s="45" t="s">
        <v>67</v>
      </c>
      <c r="B61" s="46"/>
      <c r="C61" s="46"/>
      <c r="D61" s="46"/>
      <c r="E61" s="46"/>
      <c r="F61" s="46"/>
      <c r="G61" s="46"/>
      <c r="H61" s="46"/>
      <c r="I61" s="25">
        <f>I58+I56+I54+I50+I47+I41+I38+I33+I28+I24+I22+I16</f>
        <v>1350157.6743299996</v>
      </c>
      <c r="J61" s="26"/>
      <c r="K61" s="27"/>
      <c r="L61" s="25">
        <f t="shared" ref="L61" si="26">L58+L56+L54+L50+L47+L41+L38+L33+L28+L24+L22+L16</f>
        <v>1349896.2754999998</v>
      </c>
      <c r="M61" s="26"/>
      <c r="N61" s="27"/>
      <c r="O61" s="25">
        <f t="shared" ref="O61" si="27">O58+O56+O54+O50+O47+O41+O38+O33+O28+O24+O22+O16</f>
        <v>1263698.6238399998</v>
      </c>
      <c r="P61" s="26"/>
      <c r="Q61" s="27"/>
      <c r="R61" s="18">
        <f t="shared" si="2"/>
        <v>93.614498148898704</v>
      </c>
      <c r="S61" s="19"/>
      <c r="T61" s="20"/>
    </row>
    <row r="62" spans="1:20" ht="11.25" customHeight="1" x14ac:dyDescent="0.25">
      <c r="A62" s="44"/>
      <c r="B62" s="44"/>
      <c r="C62" s="44"/>
      <c r="D62" s="44"/>
      <c r="E62" s="6"/>
      <c r="F62" s="44"/>
      <c r="G62" s="44"/>
      <c r="H62" s="44"/>
    </row>
    <row r="63" spans="1:20" x14ac:dyDescent="0.25">
      <c r="J63" t="s">
        <v>72</v>
      </c>
    </row>
  </sheetData>
  <mergeCells count="301">
    <mergeCell ref="I11:K11"/>
    <mergeCell ref="I13:K14"/>
    <mergeCell ref="A18:D18"/>
    <mergeCell ref="F18:H18"/>
    <mergeCell ref="I18:K18"/>
    <mergeCell ref="E13:H13"/>
    <mergeCell ref="F14:H14"/>
    <mergeCell ref="A7:T7"/>
    <mergeCell ref="A12:K12"/>
    <mergeCell ref="A13:D14"/>
    <mergeCell ref="A15:D15"/>
    <mergeCell ref="F15:H15"/>
    <mergeCell ref="I15:K15"/>
    <mergeCell ref="A16:D16"/>
    <mergeCell ref="F16:H16"/>
    <mergeCell ref="I16:K16"/>
    <mergeCell ref="A17:D17"/>
    <mergeCell ref="F17:H17"/>
    <mergeCell ref="I17:K17"/>
    <mergeCell ref="A24:D24"/>
    <mergeCell ref="F24:H24"/>
    <mergeCell ref="I24:K24"/>
    <mergeCell ref="A26:D26"/>
    <mergeCell ref="F26:H26"/>
    <mergeCell ref="I26:K26"/>
    <mergeCell ref="A19:D19"/>
    <mergeCell ref="F19:H19"/>
    <mergeCell ref="I19:K19"/>
    <mergeCell ref="A20:D20"/>
    <mergeCell ref="F20:H20"/>
    <mergeCell ref="I20:K20"/>
    <mergeCell ref="A21:D21"/>
    <mergeCell ref="F21:H21"/>
    <mergeCell ref="I21:K21"/>
    <mergeCell ref="A22:D22"/>
    <mergeCell ref="F22:H22"/>
    <mergeCell ref="I22:K22"/>
    <mergeCell ref="A23:D23"/>
    <mergeCell ref="F23:H23"/>
    <mergeCell ref="I23:K23"/>
    <mergeCell ref="A25:D25"/>
    <mergeCell ref="F25:G25"/>
    <mergeCell ref="I25:K25"/>
    <mergeCell ref="A28:D28"/>
    <mergeCell ref="F28:H28"/>
    <mergeCell ref="I28:K28"/>
    <mergeCell ref="A29:D29"/>
    <mergeCell ref="F29:H29"/>
    <mergeCell ref="I29:K29"/>
    <mergeCell ref="A27:D27"/>
    <mergeCell ref="F27:H27"/>
    <mergeCell ref="I27:K27"/>
    <mergeCell ref="A32:D32"/>
    <mergeCell ref="F32:H32"/>
    <mergeCell ref="I32:K32"/>
    <mergeCell ref="A31:D31"/>
    <mergeCell ref="F31:H31"/>
    <mergeCell ref="I31:K31"/>
    <mergeCell ref="A30:D30"/>
    <mergeCell ref="F30:H30"/>
    <mergeCell ref="I30:K30"/>
    <mergeCell ref="A36:D36"/>
    <mergeCell ref="F36:H36"/>
    <mergeCell ref="I36:K36"/>
    <mergeCell ref="A35:D35"/>
    <mergeCell ref="F35:H35"/>
    <mergeCell ref="I35:K35"/>
    <mergeCell ref="A33:D33"/>
    <mergeCell ref="F33:H33"/>
    <mergeCell ref="I33:K33"/>
    <mergeCell ref="A34:D34"/>
    <mergeCell ref="F34:H34"/>
    <mergeCell ref="I34:K34"/>
    <mergeCell ref="A38:D38"/>
    <mergeCell ref="F38:H38"/>
    <mergeCell ref="I38:K38"/>
    <mergeCell ref="A39:D39"/>
    <mergeCell ref="F39:H39"/>
    <mergeCell ref="I39:K39"/>
    <mergeCell ref="A37:D37"/>
    <mergeCell ref="F37:H37"/>
    <mergeCell ref="I37:K37"/>
    <mergeCell ref="A43:D43"/>
    <mergeCell ref="F43:H43"/>
    <mergeCell ref="I43:K43"/>
    <mergeCell ref="A40:D40"/>
    <mergeCell ref="F40:H40"/>
    <mergeCell ref="I40:K40"/>
    <mergeCell ref="A41:D41"/>
    <mergeCell ref="F41:H41"/>
    <mergeCell ref="I41:K41"/>
    <mergeCell ref="A42:D42"/>
    <mergeCell ref="F42:H42"/>
    <mergeCell ref="I42:K42"/>
    <mergeCell ref="A46:D46"/>
    <mergeCell ref="F46:H46"/>
    <mergeCell ref="I46:K46"/>
    <mergeCell ref="A45:D45"/>
    <mergeCell ref="F45:H45"/>
    <mergeCell ref="I45:K45"/>
    <mergeCell ref="A44:D44"/>
    <mergeCell ref="F44:H44"/>
    <mergeCell ref="I44:K44"/>
    <mergeCell ref="A49:D49"/>
    <mergeCell ref="F49:H49"/>
    <mergeCell ref="I49:K49"/>
    <mergeCell ref="A47:D47"/>
    <mergeCell ref="F47:H47"/>
    <mergeCell ref="I47:K47"/>
    <mergeCell ref="A48:D48"/>
    <mergeCell ref="F48:H48"/>
    <mergeCell ref="I48:K48"/>
    <mergeCell ref="A52:D52"/>
    <mergeCell ref="F52:H52"/>
    <mergeCell ref="I52:K52"/>
    <mergeCell ref="A51:D51"/>
    <mergeCell ref="F51:H51"/>
    <mergeCell ref="I51:K51"/>
    <mergeCell ref="A50:D50"/>
    <mergeCell ref="F50:H50"/>
    <mergeCell ref="I50:K50"/>
    <mergeCell ref="A54:D54"/>
    <mergeCell ref="F54:H54"/>
    <mergeCell ref="I54:K54"/>
    <mergeCell ref="A55:D55"/>
    <mergeCell ref="F55:H55"/>
    <mergeCell ref="I55:K55"/>
    <mergeCell ref="A53:D53"/>
    <mergeCell ref="F53:H53"/>
    <mergeCell ref="I53:K53"/>
    <mergeCell ref="A56:D56"/>
    <mergeCell ref="F56:H56"/>
    <mergeCell ref="I56:K56"/>
    <mergeCell ref="A58:D58"/>
    <mergeCell ref="F58:H58"/>
    <mergeCell ref="I58:K58"/>
    <mergeCell ref="A57:D57"/>
    <mergeCell ref="F57:H57"/>
    <mergeCell ref="I57:K57"/>
    <mergeCell ref="A60:D60"/>
    <mergeCell ref="F60:H60"/>
    <mergeCell ref="I60:K60"/>
    <mergeCell ref="A62:D62"/>
    <mergeCell ref="F62:H62"/>
    <mergeCell ref="A61:H61"/>
    <mergeCell ref="I61:K61"/>
    <mergeCell ref="A59:D59"/>
    <mergeCell ref="F59:H59"/>
    <mergeCell ref="I59:K59"/>
    <mergeCell ref="L30:N30"/>
    <mergeCell ref="L31:N31"/>
    <mergeCell ref="L27:N27"/>
    <mergeCell ref="L28:N28"/>
    <mergeCell ref="L29:N29"/>
    <mergeCell ref="L13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6:N26"/>
    <mergeCell ref="L25:N25"/>
    <mergeCell ref="L37:N37"/>
    <mergeCell ref="L38:N38"/>
    <mergeCell ref="L39:N39"/>
    <mergeCell ref="L40:N40"/>
    <mergeCell ref="L36:N36"/>
    <mergeCell ref="L35:N35"/>
    <mergeCell ref="L32:N32"/>
    <mergeCell ref="L33:N33"/>
    <mergeCell ref="L34:N34"/>
    <mergeCell ref="L52:N52"/>
    <mergeCell ref="L49:N49"/>
    <mergeCell ref="L47:N47"/>
    <mergeCell ref="L48:N48"/>
    <mergeCell ref="L46:N46"/>
    <mergeCell ref="L45:N45"/>
    <mergeCell ref="L44:N44"/>
    <mergeCell ref="L43:N43"/>
    <mergeCell ref="L41:N41"/>
    <mergeCell ref="L42:N42"/>
    <mergeCell ref="L61:N61"/>
    <mergeCell ref="O13:Q14"/>
    <mergeCell ref="O15:Q15"/>
    <mergeCell ref="O16:Q16"/>
    <mergeCell ref="O17:Q17"/>
    <mergeCell ref="O18:Q18"/>
    <mergeCell ref="O19:Q19"/>
    <mergeCell ref="O20:Q20"/>
    <mergeCell ref="O21:Q21"/>
    <mergeCell ref="O22:Q22"/>
    <mergeCell ref="O23:Q23"/>
    <mergeCell ref="O24:Q24"/>
    <mergeCell ref="O26:Q26"/>
    <mergeCell ref="O27:Q27"/>
    <mergeCell ref="L58:N58"/>
    <mergeCell ref="L59:N59"/>
    <mergeCell ref="L60:N60"/>
    <mergeCell ref="L56:N56"/>
    <mergeCell ref="L57:N57"/>
    <mergeCell ref="L54:N54"/>
    <mergeCell ref="L55:N55"/>
    <mergeCell ref="L53:N53"/>
    <mergeCell ref="L50:N50"/>
    <mergeCell ref="L51:N51"/>
    <mergeCell ref="O38:Q38"/>
    <mergeCell ref="O37:Q37"/>
    <mergeCell ref="O36:Q36"/>
    <mergeCell ref="O35:Q35"/>
    <mergeCell ref="O33:Q33"/>
    <mergeCell ref="O34:Q34"/>
    <mergeCell ref="O32:Q32"/>
    <mergeCell ref="O28:Q28"/>
    <mergeCell ref="O29:Q29"/>
    <mergeCell ref="O30:Q30"/>
    <mergeCell ref="O31:Q31"/>
    <mergeCell ref="O51:Q51"/>
    <mergeCell ref="O47:Q47"/>
    <mergeCell ref="O48:Q48"/>
    <mergeCell ref="O46:Q46"/>
    <mergeCell ref="O45:Q45"/>
    <mergeCell ref="O44:Q44"/>
    <mergeCell ref="O43:Q43"/>
    <mergeCell ref="O39:Q39"/>
    <mergeCell ref="O41:Q41"/>
    <mergeCell ref="O40:Q40"/>
    <mergeCell ref="O42:Q42"/>
    <mergeCell ref="O60:Q60"/>
    <mergeCell ref="O61:Q61"/>
    <mergeCell ref="R13:T14"/>
    <mergeCell ref="R15:T15"/>
    <mergeCell ref="R16:T16"/>
    <mergeCell ref="R17:T17"/>
    <mergeCell ref="R18:T18"/>
    <mergeCell ref="R19:T19"/>
    <mergeCell ref="R20:T20"/>
    <mergeCell ref="R21:T21"/>
    <mergeCell ref="R22:T22"/>
    <mergeCell ref="R23:T23"/>
    <mergeCell ref="R24:T24"/>
    <mergeCell ref="R26:T26"/>
    <mergeCell ref="O56:Q56"/>
    <mergeCell ref="O57:Q57"/>
    <mergeCell ref="O58:Q58"/>
    <mergeCell ref="O59:Q59"/>
    <mergeCell ref="O54:Q54"/>
    <mergeCell ref="O55:Q55"/>
    <mergeCell ref="O53:Q53"/>
    <mergeCell ref="O52:Q52"/>
    <mergeCell ref="O49:Q49"/>
    <mergeCell ref="O50:Q50"/>
    <mergeCell ref="R36:T36"/>
    <mergeCell ref="R35:T35"/>
    <mergeCell ref="R33:T33"/>
    <mergeCell ref="R34:T34"/>
    <mergeCell ref="R32:T32"/>
    <mergeCell ref="R30:T30"/>
    <mergeCell ref="R31:T31"/>
    <mergeCell ref="R27:T27"/>
    <mergeCell ref="R28:T28"/>
    <mergeCell ref="R29:T29"/>
    <mergeCell ref="R48:T48"/>
    <mergeCell ref="R46:T46"/>
    <mergeCell ref="R45:T45"/>
    <mergeCell ref="R44:T44"/>
    <mergeCell ref="R43:T43"/>
    <mergeCell ref="R41:T41"/>
    <mergeCell ref="R42:T42"/>
    <mergeCell ref="R37:T37"/>
    <mergeCell ref="R38:T38"/>
    <mergeCell ref="R39:T39"/>
    <mergeCell ref="R40:T40"/>
    <mergeCell ref="O25:Q25"/>
    <mergeCell ref="R25:T25"/>
    <mergeCell ref="A1:T1"/>
    <mergeCell ref="R60:T60"/>
    <mergeCell ref="R61:T61"/>
    <mergeCell ref="A9:T9"/>
    <mergeCell ref="A2:T2"/>
    <mergeCell ref="A3:T3"/>
    <mergeCell ref="A4:T4"/>
    <mergeCell ref="A5:T5"/>
    <mergeCell ref="A6:T6"/>
    <mergeCell ref="O11:T11"/>
    <mergeCell ref="R56:T56"/>
    <mergeCell ref="R57:T57"/>
    <mergeCell ref="R58:T58"/>
    <mergeCell ref="R59:T59"/>
    <mergeCell ref="R54:T54"/>
    <mergeCell ref="R55:T55"/>
    <mergeCell ref="R53:T53"/>
    <mergeCell ref="R49:T49"/>
    <mergeCell ref="R50:T50"/>
    <mergeCell ref="R51:T51"/>
    <mergeCell ref="R52:T52"/>
    <mergeCell ref="R47:T47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Минкина Т.Г.</cp:lastModifiedBy>
  <cp:lastPrinted>2024-03-27T08:23:41Z</cp:lastPrinted>
  <dcterms:created xsi:type="dcterms:W3CDTF">2021-04-12T14:52:46Z</dcterms:created>
  <dcterms:modified xsi:type="dcterms:W3CDTF">2025-03-25T06:36:21Z</dcterms:modified>
</cp:coreProperties>
</file>